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810" windowHeight="126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<sst xmlns="http://schemas.openxmlformats.org/spreadsheetml/2006/main" count="44" uniqueCount="44">
  <si>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Anzahl</t>
  </si>
  <si>
    <t>Produkt</t>
  </si>
  <si>
    <t>Einzelpreis</t>
  </si>
  <si>
    <t>Gesamtpreis</t>
  </si>
  <si>
    <t>MWSt.-Satz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</si>
  <si>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</si>
  <si>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</si>
  <si>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</si>
  <si>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</si>
  <si>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</si>
  <si>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</si>
  <si>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</si>
  <si>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</si>
  <si>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</si>
  <si>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</si>
  <si>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</si>
  <si>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</si>
  <si>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</si>
  <si>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</si>
  <si>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</si>
  <si>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</si>
  <si>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</si>
  <si>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</si>
  <si>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</si>
  <si>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</si>
  <si>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</si>
  <si>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</si>
  <si>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</si>
  <si>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</si>
  <si>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</si>
  <si>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Summe netto</t>
  </si>
  <si>
    <t>MWSt. 7 %</t>
  </si>
  <si>
    <t>MWSt. 19 %</t>
  </si>
  <si>
    <t>SUMME brutto</t>
  </si>
  <si>
    <t>Versandkosten (jeweils bestmöglich)</t>
  </si>
  <si>
    <t>ENDSUMME</t>
  </si>
  <si>
    <t>p</t>
  </si>
  <si>
    <t>Nachlass</t>
  </si>
  <si>
    <t>2,5 oder 3%</t>
  </si>
  <si>
    <t>Summe</t>
  </si>
  <si>
    <t>Nachlass 2,5</t>
  </si>
  <si>
    <t>Nachlass 3</t>
  </si>
  <si>
    <t>BESTELLUNG</t>
  </si>
  <si>
    <t>MWSt.-Betrag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</si>
</sst>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9" fontId="0" fillId="0" borderId="0" xfId="17" applyAlignment="1">
      <alignment/>
    </xf>
    <xf numFmtId="44" fontId="0" fillId="0" borderId="0" xfId="18" applyAlignment="1">
      <alignment/>
    </xf>
    <xf numFmtId="44" fontId="0" fillId="0" borderId="0" xfId="18" applyFont="1" applyAlignment="1">
      <alignment/>
    </xf>
    <xf numFmtId="0" fontId="2" fillId="0" borderId="0" xfId="0" applyFont="1" applyAlignment="1">
      <alignment/>
    </xf>
    <xf numFmtId="44" fontId="2" fillId="0" borderId="0" xfId="18" applyFont="1" applyAlignment="1">
      <alignment/>
    </xf>
    <xf numFmtId="9" fontId="2" fillId="0" borderId="0" xfId="17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4" fontId="0" fillId="0" borderId="1" xfId="18" applyBorder="1" applyAlignment="1">
      <alignment/>
    </xf>
    <xf numFmtId="9" fontId="0" fillId="0" borderId="1" xfId="17" applyBorder="1" applyAlignment="1">
      <alignment/>
    </xf>
    <xf numFmtId="0" fontId="2" fillId="0" borderId="1" xfId="0" applyFont="1" applyBorder="1" applyAlignment="1">
      <alignment/>
    </xf>
    <xf numFmtId="44" fontId="2" fillId="0" borderId="1" xfId="18" applyFont="1" applyBorder="1" applyAlignment="1">
      <alignment/>
    </xf>
    <xf numFmtId="9" fontId="2" fillId="0" borderId="1" xfId="17" applyFont="1" applyBorder="1" applyAlignment="1">
      <alignment/>
    </xf>
    <xf numFmtId="0" fontId="2" fillId="0" borderId="2" xfId="0" applyFont="1" applyBorder="1" applyAlignment="1">
      <alignment/>
    </xf>
    <xf numFmtId="44" fontId="2" fillId="0" borderId="3" xfId="18" applyFont="1" applyBorder="1" applyAlignment="1">
      <alignment/>
    </xf>
    <xf numFmtId="44" fontId="2" fillId="0" borderId="4" xfId="18" applyFont="1" applyBorder="1" applyAlignment="1">
      <alignment/>
    </xf>
    <xf numFmtId="44" fontId="2" fillId="0" borderId="5" xfId="18" applyFont="1" applyBorder="1" applyAlignment="1">
      <alignment/>
    </xf>
    <xf numFmtId="44" fontId="2" fillId="0" borderId="0" xfId="18" applyFont="1" applyBorder="1" applyAlignment="1">
      <alignment/>
    </xf>
    <xf numFmtId="44" fontId="2" fillId="0" borderId="6" xfId="18" applyFont="1" applyBorder="1" applyAlignment="1">
      <alignment/>
    </xf>
    <xf numFmtId="4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44" fontId="0" fillId="0" borderId="1" xfId="18" applyBorder="1" applyAlignment="1">
      <alignment/>
    </xf>
    <xf numFmtId="9" fontId="2" fillId="0" borderId="0" xfId="17" applyFont="1" applyBorder="1" applyAlignment="1">
      <alignment/>
    </xf>
    <xf numFmtId="9" fontId="0" fillId="0" borderId="0" xfId="17" applyBorder="1" applyAlignment="1">
      <alignment/>
    </xf>
    <xf numFmtId="44" fontId="2" fillId="0" borderId="2" xfId="18" applyFont="1" applyBorder="1" applyAlignment="1">
      <alignment/>
    </xf>
    <xf numFmtId="9" fontId="2" fillId="0" borderId="7" xfId="17" applyFont="1" applyBorder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44" fontId="2" fillId="0" borderId="5" xfId="18" applyFont="1" applyBorder="1" applyAlignment="1">
      <alignment/>
    </xf>
    <xf numFmtId="44" fontId="2" fillId="0" borderId="8" xfId="18" applyFont="1" applyBorder="1" applyAlignment="1">
      <alignment/>
    </xf>
    <xf numFmtId="44" fontId="0" fillId="0" borderId="6" xfId="18" applyBorder="1" applyAlignment="1">
      <alignment/>
    </xf>
    <xf numFmtId="44" fontId="0" fillId="0" borderId="6" xfId="18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44" fontId="4" fillId="0" borderId="5" xfId="18" applyFont="1" applyBorder="1" applyAlignment="1">
      <alignment/>
    </xf>
    <xf numFmtId="44" fontId="4" fillId="0" borderId="9" xfId="18" applyFont="1" applyBorder="1" applyAlignment="1">
      <alignment/>
    </xf>
    <xf numFmtId="9" fontId="4" fillId="0" borderId="0" xfId="17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4" fontId="0" fillId="0" borderId="5" xfId="18" applyBorder="1" applyAlignment="1">
      <alignment/>
    </xf>
    <xf numFmtId="44" fontId="0" fillId="0" borderId="5" xfId="18" applyBorder="1" applyAlignment="1">
      <alignment/>
    </xf>
    <xf numFmtId="9" fontId="0" fillId="0" borderId="5" xfId="17" applyBorder="1" applyAlignment="1">
      <alignment/>
    </xf>
    <xf numFmtId="9" fontId="2" fillId="0" borderId="10" xfId="17" applyFont="1" applyBorder="1" applyAlignment="1">
      <alignment/>
    </xf>
    <xf numFmtId="0" fontId="2" fillId="0" borderId="10" xfId="0" applyFont="1" applyBorder="1" applyAlignment="1">
      <alignment/>
    </xf>
    <xf numFmtId="44" fontId="2" fillId="0" borderId="11" xfId="18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/>
    </xf>
    <xf numFmtId="44" fontId="2" fillId="0" borderId="14" xfId="18" applyFont="1" applyBorder="1" applyAlignment="1">
      <alignment/>
    </xf>
    <xf numFmtId="9" fontId="2" fillId="0" borderId="13" xfId="17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workbookViewId="0" topLeftCell="A1">
      <selection activeCell="B9" sqref="B9"/>
    </sheetView>
  </sheetViews>
  <sheetFormatPr defaultColWidth="11.421875" defaultRowHeight="12.75"/>
  <cols>
    <col min="1" max="1" width="7.421875" style="0" customWidth="1"/>
    <col min="2" max="2" width="35.00390625" style="0" customWidth="1"/>
    <col min="3" max="4" width="15.7109375" style="2" customWidth="1"/>
    <col min="5" max="5" width="11.140625" style="1" customWidth="1"/>
    <col min="6" max="6" width="13.7109375" style="0" customWidth="1"/>
  </cols>
  <sheetData>
    <row r="2" ht="12.75">
      <c r="D2" s="3"/>
    </row>
    <row r="3" ht="12.75">
      <c r="D3" s="3"/>
    </row>
    <row r="4" ht="12.75">
      <c r="D4" s="3"/>
    </row>
    <row r="5" ht="12.75">
      <c r="D5" s="3"/>
    </row>
    <row r="10" ht="12.75">
      <c r="B10" s="4"/>
    </row>
    <row r="11" spans="1:5" ht="15.75">
      <c r="A11" s="47" t="s">
        <v>42</v>
      </c>
      <c r="C11" s="5"/>
      <c r="D11" s="6"/>
      <c r="E11" s="4"/>
    </row>
    <row r="12" ht="13.5" thickBot="1"/>
    <row r="13" spans="1:8" ht="13.5" thickBot="1">
      <c r="A13" s="46" t="s">
        <v>0</v>
      </c>
      <c r="B13" s="44" t="s">
        <v>1</v>
      </c>
      <c r="C13" s="45" t="s">
        <v>2</v>
      </c>
      <c r="D13" s="45" t="s">
        <v>3</v>
      </c>
      <c r="E13" s="43" t="s">
        <v>4</v>
      </c>
      <c r="F13" s="27" t="s">
        <v>43</v>
      </c>
      <c r="G13" t="s">
        <v>40</v>
      </c>
      <c r="H13" t="s">
        <v>41</v>
      </c>
    </row>
    <row r="14" spans="1:6" ht="12.75">
      <c r="A14" s="48"/>
      <c r="B14" s="48"/>
      <c r="C14" s="49"/>
      <c r="D14" s="49"/>
      <c r="E14" s="50"/>
      <c r="F14" s="27"/>
    </row>
    <row r="15" spans="1:8" ht="12.75">
      <c r="A15" s="38">
        <v>1</v>
      </c>
      <c r="B15" s="39" t="s">
        <v>5</v>
      </c>
      <c r="C15" s="40">
        <v>5.4</v>
      </c>
      <c r="D15" s="41">
        <f>A15*C15</f>
        <v>5.4</v>
      </c>
      <c r="E15" s="42">
        <v>0.07</v>
      </c>
      <c r="F15" s="20">
        <f>D15*E15</f>
        <v>0.37800000000000006</v>
      </c>
      <c r="G15" s="20">
        <f>D15*E15*-2.5%</f>
        <v>-0.009450000000000002</v>
      </c>
      <c r="H15" s="20">
        <f>D15*E15*-3%</f>
        <v>-0.011340000000000001</v>
      </c>
    </row>
    <row r="16" spans="1:8" ht="12.75">
      <c r="A16" s="21">
        <v>2</v>
      </c>
      <c r="B16" s="8" t="s">
        <v>6</v>
      </c>
      <c r="C16" s="22">
        <v>2.3</v>
      </c>
      <c r="D16" s="9">
        <f aca="true" t="shared" si="0" ref="D16:D40">A16*C16</f>
        <v>4.6</v>
      </c>
      <c r="E16" s="10">
        <v>0.07</v>
      </c>
      <c r="F16" s="20">
        <f aca="true" t="shared" si="1" ref="F16:F40">D16*E16</f>
        <v>0.322</v>
      </c>
      <c r="G16" s="20">
        <f aca="true" t="shared" si="2" ref="G16:G39">D16*E16*-2.5%</f>
        <v>-0.00805</v>
      </c>
      <c r="H16" s="20">
        <f aca="true" t="shared" si="3" ref="H16:H40">D16*E16*-3%</f>
        <v>-0.00966</v>
      </c>
    </row>
    <row r="17" spans="1:8" ht="12.75">
      <c r="A17" s="21">
        <v>3</v>
      </c>
      <c r="B17" s="8" t="s">
        <v>7</v>
      </c>
      <c r="C17" s="22">
        <v>15</v>
      </c>
      <c r="D17" s="9">
        <f t="shared" si="0"/>
        <v>45</v>
      </c>
      <c r="E17" s="10">
        <v>0.07</v>
      </c>
      <c r="F17" s="20">
        <f t="shared" si="1"/>
        <v>3.1500000000000004</v>
      </c>
      <c r="G17" s="20">
        <f t="shared" si="2"/>
        <v>-0.07875000000000001</v>
      </c>
      <c r="H17" s="20">
        <f t="shared" si="3"/>
        <v>-0.0945</v>
      </c>
    </row>
    <row r="18" spans="1:8" ht="12.75">
      <c r="A18" s="21">
        <v>4</v>
      </c>
      <c r="B18" s="8" t="s">
        <v>8</v>
      </c>
      <c r="C18" s="22">
        <v>3.25</v>
      </c>
      <c r="D18" s="9">
        <f t="shared" si="0"/>
        <v>13</v>
      </c>
      <c r="E18" s="10">
        <v>0.19</v>
      </c>
      <c r="F18" s="20">
        <f t="shared" si="1"/>
        <v>2.47</v>
      </c>
      <c r="G18" s="20">
        <f t="shared" si="2"/>
        <v>-0.061750000000000006</v>
      </c>
      <c r="H18" s="20">
        <f t="shared" si="3"/>
        <v>-0.0741</v>
      </c>
    </row>
    <row r="19" spans="1:8" ht="12.75">
      <c r="A19" s="21">
        <v>5</v>
      </c>
      <c r="B19" s="8" t="s">
        <v>9</v>
      </c>
      <c r="C19" s="22">
        <v>1.99</v>
      </c>
      <c r="D19" s="9">
        <f t="shared" si="0"/>
        <v>9.95</v>
      </c>
      <c r="E19" s="10">
        <v>0.19</v>
      </c>
      <c r="F19" s="20">
        <f t="shared" si="1"/>
        <v>1.8904999999999998</v>
      </c>
      <c r="G19" s="20">
        <f t="shared" si="2"/>
        <v>-0.0472625</v>
      </c>
      <c r="H19" s="20">
        <f t="shared" si="3"/>
        <v>-0.056714999999999995</v>
      </c>
    </row>
    <row r="20" spans="1:8" ht="12.75">
      <c r="A20" s="21">
        <v>1</v>
      </c>
      <c r="B20" s="8" t="s">
        <v>10</v>
      </c>
      <c r="C20" s="22">
        <v>6.23</v>
      </c>
      <c r="D20" s="9">
        <f t="shared" si="0"/>
        <v>6.23</v>
      </c>
      <c r="E20" s="10">
        <v>0.19</v>
      </c>
      <c r="F20" s="20">
        <f t="shared" si="1"/>
        <v>1.1837000000000002</v>
      </c>
      <c r="G20" s="20">
        <f t="shared" si="2"/>
        <v>-0.029592500000000008</v>
      </c>
      <c r="H20" s="20">
        <f t="shared" si="3"/>
        <v>-0.03551100000000001</v>
      </c>
    </row>
    <row r="21" spans="1:8" ht="12.75">
      <c r="A21" s="21">
        <v>2</v>
      </c>
      <c r="B21" s="8" t="s">
        <v>11</v>
      </c>
      <c r="C21" s="22">
        <v>7.2</v>
      </c>
      <c r="D21" s="9">
        <f t="shared" si="0"/>
        <v>14.4</v>
      </c>
      <c r="E21" s="10">
        <v>0.19</v>
      </c>
      <c r="F21" s="20">
        <f t="shared" si="1"/>
        <v>2.736</v>
      </c>
      <c r="G21" s="20">
        <f t="shared" si="2"/>
        <v>-0.0684</v>
      </c>
      <c r="H21" s="20">
        <f t="shared" si="3"/>
        <v>-0.08208</v>
      </c>
    </row>
    <row r="22" spans="1:8" ht="12.75">
      <c r="A22" s="21">
        <v>3</v>
      </c>
      <c r="B22" s="8" t="s">
        <v>12</v>
      </c>
      <c r="C22" s="22">
        <v>6.7</v>
      </c>
      <c r="D22" s="9">
        <f t="shared" si="0"/>
        <v>20.1</v>
      </c>
      <c r="E22" s="10">
        <v>0.19</v>
      </c>
      <c r="F22" s="20">
        <f t="shared" si="1"/>
        <v>3.8190000000000004</v>
      </c>
      <c r="G22" s="20">
        <f t="shared" si="2"/>
        <v>-0.09547500000000002</v>
      </c>
      <c r="H22" s="20">
        <f t="shared" si="3"/>
        <v>-0.11457</v>
      </c>
    </row>
    <row r="23" spans="1:8" ht="12.75">
      <c r="A23" s="21">
        <v>4</v>
      </c>
      <c r="B23" s="8" t="s">
        <v>13</v>
      </c>
      <c r="C23" s="22">
        <v>12.5</v>
      </c>
      <c r="D23" s="9">
        <f t="shared" si="0"/>
        <v>50</v>
      </c>
      <c r="E23" s="10">
        <v>0.19</v>
      </c>
      <c r="F23" s="20">
        <f t="shared" si="1"/>
        <v>9.5</v>
      </c>
      <c r="G23" s="20">
        <f t="shared" si="2"/>
        <v>-0.23750000000000002</v>
      </c>
      <c r="H23" s="20">
        <f t="shared" si="3"/>
        <v>-0.285</v>
      </c>
    </row>
    <row r="24" spans="1:8" ht="12.75">
      <c r="A24" s="21">
        <v>5</v>
      </c>
      <c r="B24" s="8" t="s">
        <v>14</v>
      </c>
      <c r="C24" s="22">
        <v>9.3</v>
      </c>
      <c r="D24" s="9">
        <f t="shared" si="0"/>
        <v>46.5</v>
      </c>
      <c r="E24" s="10">
        <v>0.19</v>
      </c>
      <c r="F24" s="20">
        <f t="shared" si="1"/>
        <v>8.835</v>
      </c>
      <c r="G24" s="20">
        <f t="shared" si="2"/>
        <v>-0.22087500000000004</v>
      </c>
      <c r="H24" s="20">
        <f t="shared" si="3"/>
        <v>-0.26505</v>
      </c>
    </row>
    <row r="25" spans="1:8" ht="12.75">
      <c r="A25" s="21">
        <v>1</v>
      </c>
      <c r="B25" s="8" t="s">
        <v>15</v>
      </c>
      <c r="C25" s="22">
        <v>5.65</v>
      </c>
      <c r="D25" s="9">
        <f t="shared" si="0"/>
        <v>5.65</v>
      </c>
      <c r="E25" s="10">
        <v>0.07</v>
      </c>
      <c r="F25" s="20">
        <f t="shared" si="1"/>
        <v>0.3955000000000001</v>
      </c>
      <c r="G25" s="20">
        <f t="shared" si="2"/>
        <v>-0.009887500000000002</v>
      </c>
      <c r="H25" s="20">
        <f t="shared" si="3"/>
        <v>-0.011865000000000002</v>
      </c>
    </row>
    <row r="26" spans="1:8" ht="12.75">
      <c r="A26" s="21">
        <v>2</v>
      </c>
      <c r="B26" s="8" t="s">
        <v>16</v>
      </c>
      <c r="C26" s="22">
        <v>3.89</v>
      </c>
      <c r="D26" s="9">
        <f t="shared" si="0"/>
        <v>7.78</v>
      </c>
      <c r="E26" s="10">
        <v>0.07</v>
      </c>
      <c r="F26" s="20">
        <f t="shared" si="1"/>
        <v>0.5446000000000001</v>
      </c>
      <c r="G26" s="20">
        <f t="shared" si="2"/>
        <v>-0.013615000000000002</v>
      </c>
      <c r="H26" s="20">
        <f t="shared" si="3"/>
        <v>-0.016338000000000002</v>
      </c>
    </row>
    <row r="27" spans="1:8" ht="12.75">
      <c r="A27" s="21">
        <v>3</v>
      </c>
      <c r="B27" s="8" t="s">
        <v>17</v>
      </c>
      <c r="C27" s="22">
        <v>4.4</v>
      </c>
      <c r="D27" s="9">
        <f t="shared" si="0"/>
        <v>13.200000000000001</v>
      </c>
      <c r="E27" s="10">
        <v>0.07</v>
      </c>
      <c r="F27" s="20">
        <f t="shared" si="1"/>
        <v>0.9240000000000002</v>
      </c>
      <c r="G27" s="20">
        <f t="shared" si="2"/>
        <v>-0.023100000000000006</v>
      </c>
      <c r="H27" s="20">
        <f t="shared" si="3"/>
        <v>-0.027720000000000005</v>
      </c>
    </row>
    <row r="28" spans="1:8" ht="12.75">
      <c r="A28" s="21">
        <v>4</v>
      </c>
      <c r="B28" s="8" t="s">
        <v>18</v>
      </c>
      <c r="C28" s="22">
        <v>0.99</v>
      </c>
      <c r="D28" s="9">
        <f t="shared" si="0"/>
        <v>3.96</v>
      </c>
      <c r="E28" s="10">
        <v>0.07</v>
      </c>
      <c r="F28" s="20">
        <f t="shared" si="1"/>
        <v>0.2772</v>
      </c>
      <c r="G28" s="20">
        <f t="shared" si="2"/>
        <v>-0.00693</v>
      </c>
      <c r="H28" s="20">
        <f t="shared" si="3"/>
        <v>-0.008316</v>
      </c>
    </row>
    <row r="29" spans="1:8" ht="12.75">
      <c r="A29" s="21">
        <v>5</v>
      </c>
      <c r="B29" s="8" t="s">
        <v>19</v>
      </c>
      <c r="C29" s="22">
        <v>0.75</v>
      </c>
      <c r="D29" s="9">
        <f t="shared" si="0"/>
        <v>3.75</v>
      </c>
      <c r="E29" s="10">
        <v>0.07</v>
      </c>
      <c r="F29" s="20">
        <f t="shared" si="1"/>
        <v>0.2625</v>
      </c>
      <c r="G29" s="20">
        <f t="shared" si="2"/>
        <v>-0.006562500000000001</v>
      </c>
      <c r="H29" s="20">
        <f t="shared" si="3"/>
        <v>-0.007875</v>
      </c>
    </row>
    <row r="30" spans="1:8" ht="12.75">
      <c r="A30" s="21">
        <v>2</v>
      </c>
      <c r="B30" s="8" t="s">
        <v>36</v>
      </c>
      <c r="C30" s="22">
        <v>3.66</v>
      </c>
      <c r="D30" s="9">
        <f t="shared" si="0"/>
        <v>7.32</v>
      </c>
      <c r="E30" s="10">
        <v>0.07</v>
      </c>
      <c r="F30" s="20">
        <f t="shared" si="1"/>
        <v>0.5124000000000001</v>
      </c>
      <c r="G30" s="20">
        <f t="shared" si="2"/>
        <v>-0.012810000000000002</v>
      </c>
      <c r="H30" s="20">
        <f t="shared" si="3"/>
        <v>-0.015372000000000002</v>
      </c>
    </row>
    <row r="31" spans="1:8" ht="12.75">
      <c r="A31" s="21">
        <v>1</v>
      </c>
      <c r="B31" s="8" t="s">
        <v>20</v>
      </c>
      <c r="C31" s="22">
        <v>5.7</v>
      </c>
      <c r="D31" s="9">
        <f t="shared" si="0"/>
        <v>5.7</v>
      </c>
      <c r="E31" s="10">
        <v>0.19</v>
      </c>
      <c r="F31" s="20">
        <f t="shared" si="1"/>
        <v>1.083</v>
      </c>
      <c r="G31" s="20">
        <f t="shared" si="2"/>
        <v>-0.027075000000000002</v>
      </c>
      <c r="H31" s="20">
        <f t="shared" si="3"/>
        <v>-0.03249</v>
      </c>
    </row>
    <row r="32" spans="1:8" ht="12.75">
      <c r="A32" s="21">
        <v>2</v>
      </c>
      <c r="B32" s="8" t="s">
        <v>21</v>
      </c>
      <c r="C32" s="22">
        <v>3.7</v>
      </c>
      <c r="D32" s="9">
        <f t="shared" si="0"/>
        <v>7.4</v>
      </c>
      <c r="E32" s="10">
        <v>0.19</v>
      </c>
      <c r="F32" s="20">
        <f t="shared" si="1"/>
        <v>1.4060000000000001</v>
      </c>
      <c r="G32" s="20">
        <f t="shared" si="2"/>
        <v>-0.03515000000000001</v>
      </c>
      <c r="H32" s="20">
        <f t="shared" si="3"/>
        <v>-0.04218</v>
      </c>
    </row>
    <row r="33" spans="1:8" ht="12.75">
      <c r="A33" s="21">
        <v>3</v>
      </c>
      <c r="B33" s="8" t="s">
        <v>22</v>
      </c>
      <c r="C33" s="22">
        <v>4.3</v>
      </c>
      <c r="D33" s="9">
        <f t="shared" si="0"/>
        <v>12.899999999999999</v>
      </c>
      <c r="E33" s="10">
        <v>0.19</v>
      </c>
      <c r="F33" s="20">
        <f t="shared" si="1"/>
        <v>2.4509999999999996</v>
      </c>
      <c r="G33" s="20">
        <f t="shared" si="2"/>
        <v>-0.061274999999999996</v>
      </c>
      <c r="H33" s="20">
        <f t="shared" si="3"/>
        <v>-0.07352999999999998</v>
      </c>
    </row>
    <row r="34" spans="1:8" ht="12.75">
      <c r="A34" s="21">
        <v>4</v>
      </c>
      <c r="B34" s="8" t="s">
        <v>23</v>
      </c>
      <c r="C34" s="22">
        <v>6.66</v>
      </c>
      <c r="D34" s="9">
        <f t="shared" si="0"/>
        <v>26.64</v>
      </c>
      <c r="E34" s="10">
        <v>0.07</v>
      </c>
      <c r="F34" s="20">
        <f t="shared" si="1"/>
        <v>1.8648000000000002</v>
      </c>
      <c r="G34" s="20">
        <f t="shared" si="2"/>
        <v>-0.04662000000000001</v>
      </c>
      <c r="H34" s="20">
        <f t="shared" si="3"/>
        <v>-0.05594400000000001</v>
      </c>
    </row>
    <row r="35" spans="1:8" ht="12.75">
      <c r="A35" s="21">
        <v>5</v>
      </c>
      <c r="B35" s="8" t="s">
        <v>24</v>
      </c>
      <c r="C35" s="22">
        <v>2.66</v>
      </c>
      <c r="D35" s="9">
        <f t="shared" si="0"/>
        <v>13.3</v>
      </c>
      <c r="E35" s="10">
        <v>0.07</v>
      </c>
      <c r="F35" s="20">
        <f t="shared" si="1"/>
        <v>0.9310000000000002</v>
      </c>
      <c r="G35" s="20">
        <f t="shared" si="2"/>
        <v>-0.023275000000000004</v>
      </c>
      <c r="H35" s="20">
        <f t="shared" si="3"/>
        <v>-0.027930000000000003</v>
      </c>
    </row>
    <row r="36" spans="1:8" ht="12.75">
      <c r="A36" s="21">
        <v>1</v>
      </c>
      <c r="B36" s="8" t="s">
        <v>25</v>
      </c>
      <c r="C36" s="22">
        <v>13.24</v>
      </c>
      <c r="D36" s="9">
        <f t="shared" si="0"/>
        <v>13.24</v>
      </c>
      <c r="E36" s="10">
        <v>0.07</v>
      </c>
      <c r="F36" s="20">
        <f t="shared" si="1"/>
        <v>0.9268000000000001</v>
      </c>
      <c r="G36" s="20">
        <f t="shared" si="2"/>
        <v>-0.023170000000000003</v>
      </c>
      <c r="H36" s="20">
        <f t="shared" si="3"/>
        <v>-0.027804000000000002</v>
      </c>
    </row>
    <row r="37" spans="1:8" ht="12.75">
      <c r="A37" s="21">
        <v>2</v>
      </c>
      <c r="B37" s="8" t="s">
        <v>26</v>
      </c>
      <c r="C37" s="22">
        <v>7.12</v>
      </c>
      <c r="D37" s="9">
        <f t="shared" si="0"/>
        <v>14.24</v>
      </c>
      <c r="E37" s="10">
        <v>0.19</v>
      </c>
      <c r="F37" s="20">
        <f t="shared" si="1"/>
        <v>2.7056</v>
      </c>
      <c r="G37" s="20">
        <f t="shared" si="2"/>
        <v>-0.06764</v>
      </c>
      <c r="H37" s="20">
        <f t="shared" si="3"/>
        <v>-0.081168</v>
      </c>
    </row>
    <row r="38" spans="1:8" ht="12.75">
      <c r="A38" s="21">
        <v>3</v>
      </c>
      <c r="B38" s="8" t="s">
        <v>27</v>
      </c>
      <c r="C38" s="22">
        <v>1.78</v>
      </c>
      <c r="D38" s="9">
        <f t="shared" si="0"/>
        <v>5.34</v>
      </c>
      <c r="E38" s="10">
        <v>0.19</v>
      </c>
      <c r="F38" s="20">
        <f t="shared" si="1"/>
        <v>1.0146</v>
      </c>
      <c r="G38" s="20">
        <f t="shared" si="2"/>
        <v>-0.025365</v>
      </c>
      <c r="H38" s="20">
        <f t="shared" si="3"/>
        <v>-0.030437999999999996</v>
      </c>
    </row>
    <row r="39" spans="1:8" ht="12.75">
      <c r="A39" s="21">
        <v>4</v>
      </c>
      <c r="B39" s="8" t="s">
        <v>28</v>
      </c>
      <c r="C39" s="22">
        <v>2.95</v>
      </c>
      <c r="D39" s="9">
        <f t="shared" si="0"/>
        <v>11.8</v>
      </c>
      <c r="E39" s="10">
        <v>0.19</v>
      </c>
      <c r="F39" s="20">
        <f t="shared" si="1"/>
        <v>2.242</v>
      </c>
      <c r="G39" s="20">
        <f t="shared" si="2"/>
        <v>-0.05605</v>
      </c>
      <c r="H39" s="20">
        <f t="shared" si="3"/>
        <v>-0.06726</v>
      </c>
    </row>
    <row r="40" spans="1:8" ht="12.75">
      <c r="A40" s="21">
        <v>5</v>
      </c>
      <c r="B40" s="8" t="s">
        <v>29</v>
      </c>
      <c r="C40" s="22">
        <v>8.5</v>
      </c>
      <c r="D40" s="9">
        <f t="shared" si="0"/>
        <v>42.5</v>
      </c>
      <c r="E40" s="10">
        <v>0.19</v>
      </c>
      <c r="F40" s="20">
        <f t="shared" si="1"/>
        <v>8.075</v>
      </c>
      <c r="G40" s="20">
        <f>D40*E40*-2.5%</f>
        <v>-0.201875</v>
      </c>
      <c r="H40" s="20">
        <f t="shared" si="3"/>
        <v>-0.24224999999999997</v>
      </c>
    </row>
    <row r="41" spans="1:5" ht="12.75">
      <c r="A41" s="7"/>
      <c r="B41" s="28"/>
      <c r="C41" s="31"/>
      <c r="D41" s="32"/>
      <c r="E41" s="24"/>
    </row>
    <row r="42" spans="2:5" ht="12.75">
      <c r="B42" s="11" t="s">
        <v>30</v>
      </c>
      <c r="C42" s="29">
        <f>SUM(C15:C41)</f>
        <v>145.82</v>
      </c>
      <c r="D42" s="30">
        <f>SUM(D15:D41)</f>
        <v>409.9</v>
      </c>
      <c r="E42" s="26"/>
    </row>
    <row r="44" spans="2:6" ht="12.75">
      <c r="B44" s="11" t="s">
        <v>37</v>
      </c>
      <c r="C44" s="12"/>
      <c r="D44" s="12">
        <f>D42*-2.5%</f>
        <v>-10.2475</v>
      </c>
      <c r="F44" s="13" t="s">
        <v>38</v>
      </c>
    </row>
    <row r="45" spans="2:5" ht="12.75">
      <c r="B45" s="11" t="s">
        <v>39</v>
      </c>
      <c r="C45" s="12"/>
      <c r="D45" s="25">
        <f>SUM(D42:D44)</f>
        <v>399.6525</v>
      </c>
      <c r="E45" s="26"/>
    </row>
    <row r="47" spans="2:5" ht="12.75">
      <c r="B47" s="11" t="s">
        <v>31</v>
      </c>
      <c r="C47" s="12"/>
      <c r="D47" s="12">
        <f>F15+F16+F17+F25+F26+F27+F28+F29+F30+F34+F35+F36</f>
        <v>10.488800000000003</v>
      </c>
      <c r="E47" s="23"/>
    </row>
    <row r="48" spans="2:5" ht="12.75">
      <c r="B48" s="14" t="s">
        <v>32</v>
      </c>
      <c r="C48" s="12"/>
      <c r="D48" s="16">
        <f>F18+F19+F20+F21+F22+F23+F24+F31+F32+F33+F37+F38+F39+F40</f>
        <v>49.4114</v>
      </c>
      <c r="E48" s="23"/>
    </row>
    <row r="49" spans="2:5" ht="12.75">
      <c r="B49" s="14"/>
      <c r="C49" s="18"/>
      <c r="D49" s="19"/>
      <c r="E49" s="23"/>
    </row>
    <row r="50" spans="2:5" ht="12.75">
      <c r="B50" s="14" t="s">
        <v>33</v>
      </c>
      <c r="C50" s="12"/>
      <c r="D50" s="17">
        <f>SUM(D42:D48)</f>
        <v>859.2051999999999</v>
      </c>
      <c r="E50" s="23"/>
    </row>
    <row r="51" spans="2:5" ht="12.75">
      <c r="B51" s="14" t="s">
        <v>34</v>
      </c>
      <c r="C51" s="12"/>
      <c r="D51" s="15">
        <v>10</v>
      </c>
      <c r="E51" s="23"/>
    </row>
    <row r="52" spans="2:5" ht="12.75">
      <c r="B52" s="14"/>
      <c r="C52" s="19"/>
      <c r="D52" s="19"/>
      <c r="E52" s="23"/>
    </row>
    <row r="53" spans="2:5" s="33" customFormat="1" ht="16.5" thickBot="1">
      <c r="B53" s="34" t="s">
        <v>35</v>
      </c>
      <c r="C53" s="35"/>
      <c r="D53" s="36">
        <f>SUM(D50:D51)</f>
        <v>869.2051999999999</v>
      </c>
      <c r="E53" s="37"/>
    </row>
    <row r="54" ht="13.5" thickTop="1"/>
  </sheetData>
  <printOptions/>
  <pageMargins left="0.7" right="0.7874015748031497" top="1.22" bottom="1.14" header="0.32" footer="0.5118110236220472"/>
  <pageSetup horizontalDpi="600" verticalDpi="600" orientation="portrait" paperSize="9" r:id="rId1"/>
  <headerFooter alignWithMargins="0">
    <oddHeader>&amp;L&amp;"Arial,Fett"&amp;12ALLCONT&amp;R&amp;"Arial,Fett"Im Hofacker 10
79379 Müllheim
Tel. 07631 / 9319155
Fax 07631 /    
allcont@email.de</oddHeader>
    <oddFooter>&amp;LSparkasse Stauffen-Breisach
Konto-Nr. 1172832
BLZ 68052328&amp;RUSt.-Ident-Nr. 123456789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Maja</cp:lastModifiedBy>
  <cp:lastPrinted>2008-05-22T09:55:39Z</cp:lastPrinted>
  <dcterms:created xsi:type="dcterms:W3CDTF">2008-05-22T08:55:37Z</dcterms:created>
  <dcterms:modified xsi:type="dcterms:W3CDTF">2008-05-22T09:55:41Z</dcterms:modified>
  <cp:category/>
  <cp:version/>
  <cp:contentType/>
  <cp:contentStatus/>
</cp:coreProperties>
</file>